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0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<sst xmlns="http://schemas.openxmlformats.org/spreadsheetml/2006/main" count="439" uniqueCount="332">
  <si>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</si>
  <si>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</si>
  <si>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</si>
  <si>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</si>
  <si>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</si>
  <si>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</si>
  <si>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</si>
  <si>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</si>
  <si>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</si>
  <si>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</si>
  <si>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</si>
  <si>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</si>
  <si>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</si>
  <si>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</si>
  <si>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</si>
  <si>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</si>
  <si>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</si>
  <si>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</si>
  <si>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</si>
  <si>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</si>
  <si>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</si>
  <si>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</si>
  <si>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</si>
  <si>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</si>
  <si>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</si>
  <si>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</si>
  <si>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</si>
  <si>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</si>
  <si>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</si>
  <si>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</si>
  <si>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</si>
  <si>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</si>
  <si>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</si>
  <si>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</si>
  <si>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</si>
  <si>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</si>
  <si>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</si>
  <si>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</si>
  <si>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</si>
  <si>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</si>
  <si>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</si>
  <si>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</si>
  <si>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</si>
  <si>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</si>
  <si>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</si>
  <si>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</si>
  <si>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</si>
  <si>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</si>
  <si>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</si>
  <si>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</si>
  <si>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</si>
  <si>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</si>
  <si>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</si>
  <si>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</si>
  <si>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</si>
  <si>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</si>
  <si>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</si>
  <si>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</si>
  <si>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</si>
  <si>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</si>
  <si>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</si>
  <si>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</si>
  <si>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</si>
  <si>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</si>
  <si>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</si>
  <si>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</si>
  <si>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</si>
  <si>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</si>
  <si>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</si>
  <si>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</si>
  <si>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</si>
  <si>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</si>
  <si>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</si>
  <si>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</si>
  <si>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</si>
  <si>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</si>
  <si>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</si>
  <si>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</si>
  <si>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</si>
  <si>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</si>
  <si>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</si>
  <si>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</si>
  <si>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</si>
  <si>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</si>
  <si>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</si>
  <si>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</si>
  <si>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</si>
  <si>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</si>
  <si>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</si>
  <si>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</si>
  <si>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</si>
  <si>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</si>
  <si>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</si>
  <si>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</si>
  <si>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</si>
  <si>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</si>
  <si>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</si>
  <si>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</si>
  <si>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</si>
  <si>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</si>
  <si>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</si>
  <si>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</si>
  <si>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</si>
  <si>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</si>
  <si>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</si>
  <si>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</si>
  <si>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</si>
  <si>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</si>
  <si>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</si>
  <si>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</si>
  <si>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</si>
  <si>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</si>
  <si>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</si>
  <si>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</si>
  <si>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</si>
  <si>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</si>
  <si>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</si>
  <si>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</si>
  <si>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</si>
  <si>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</si>
  <si>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</si>
  <si>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</si>
  <si>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</si>
  <si>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</si>
  <si>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</si>
  <si>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</si>
  <si>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</si>
  <si>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</si>
  <si>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</si>
  <si>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</si>
  <si>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</si>
  <si>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</si>
  <si>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</si>
  <si>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</si>
  <si>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</si>
  <si>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</si>
  <si>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</si>
  <si>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</si>
  <si>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</si>
  <si>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</si>
  <si>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</si>
  <si>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</si>
  <si>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</si>
  <si>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</si>
  <si>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</si>
  <si>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</si>
  <si>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</si>
  <si>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</si>
  <si>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</si>
  <si>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</si>
  <si>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</si>
  <si>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</si>
  <si>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</si>
  <si>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</si>
  <si>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</si>
  <si>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</si>
  <si>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</si>
  <si>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</si>
  <si>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</si>
  <si>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</si>
  <si>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</si>
  <si>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</si>
  <si>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</si>
  <si>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</si>
  <si>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</si>
  <si>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</si>
  <si>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</si>
  <si>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</si>
  <si>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</si>
  <si>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</si>
  <si>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</si>
  <si>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</si>
  <si>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</si>
  <si>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</si>
  <si>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</si>
  <si>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</si>
  <si>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</si>
  <si>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</si>
  <si>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</si>
  <si>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</si>
  <si>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</si>
  <si>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</si>
  <si>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</si>
  <si>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</si>
  <si>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</si>
  <si>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</si>
  <si>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</si>
  <si>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</si>
  <si>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</si>
  <si>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</si>
  <si>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</si>
  <si>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</si>
  <si>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</si>
  <si>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</si>
  <si>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</si>
  <si>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</si>
  <si>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</si>
  <si>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</si>
  <si>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</si>
  <si>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</si>
  <si>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</si>
  <si>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</si>
  <si>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</si>
  <si>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</si>
  <si>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</si>
  <si>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</si>
  <si>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</si>
  <si>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</si>
  <si>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</si>
  <si>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</si>
  <si>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</si>
  <si>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</si>
  <si>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</si>
  <si>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</si>
  <si>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</si>
  <si>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</si>
  <si>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</si>
  <si>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</si>
  <si>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</si>
  <si>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</si>
  <si>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</si>
  <si>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</si>
  <si>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</si>
  <si>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</si>
  <si>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</si>
  <si>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</si>
  <si>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</si>
  <si>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</si>
  <si>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</si>
  <si>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</si>
  <si>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</si>
  <si>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</si>
  <si>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</si>
  <si>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</si>
  <si>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</si>
  <si>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</si>
  <si>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</si>
  <si>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</si>
  <si>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</si>
  <si>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</si>
  <si>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</si>
  <si>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</si>
  <si>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</si>
  <si>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</si>
  <si>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</si>
  <si>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</si>
  <si>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</si>
  <si>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</si>
  <si>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</si>
  <si>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</si>
  <si>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</si>
  <si>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</si>
  <si>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</si>
  <si>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</si>
  <si>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</si>
  <si>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</si>
  <si>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</si>
  <si>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</si>
  <si>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</si>
  <si>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</si>
  <si>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</si>
  <si>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</si>
  <si>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</si>
  <si>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</si>
  <si>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</si>
  <si>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</si>
  <si>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</si>
  <si>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</si>
  <si>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</si>
  <si>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</si>
  <si>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</si>
  <si>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</si>
  <si>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</si>
  <si>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</si>
  <si>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</si>
  <si>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</si>
  <si>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</si>
  <si>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</si>
  <si>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</si>
  <si>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</si>
  <si>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</si>
  <si>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</si>
  <si>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</si>
  <si>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</si>
  <si>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</si>
  <si>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</si>
  <si>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</si>
  <si>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</si>
  <si>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</si>
  <si>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</si>
  <si>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</si>
  <si>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</si>
  <si>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</si>
  <si>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</si>
  <si>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</si>
  <si>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</si>
  <si>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</si>
  <si>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</si>
  <si>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</si>
  <si>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</si>
  <si>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</si>
  <si>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</si>
  <si>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</si>
  <si>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</si>
  <si>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</si>
  <si>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</si>
  <si>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</si>
  <si>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</si>
  <si>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</si>
  <si>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</si>
  <si>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</si>
  <si>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</si>
  <si>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</si>
  <si>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11/2017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</si>
  <si>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</si>
  <si>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</si>
  <si>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</si>
  <si>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</si>
  <si>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</si>
  <si>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</si>
  <si>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</si>
  <si>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</si>
  <si>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>Fond za razvoj Republike Srbije- nastavak izgradnje mreza fekalne kanalizacije</t>
  </si>
  <si>
    <t>ref.kam .stopa NBS+2,5</t>
  </si>
  <si>
    <t>160</t>
  </si>
  <si>
    <t>Banca Intesa</t>
  </si>
  <si>
    <t>EURIBOR 3M+3.28</t>
  </si>
  <si>
    <t>275</t>
  </si>
  <si>
    <t xml:space="preserve">Societe generale banka Srbija </t>
  </si>
  <si>
    <t>EURIBOR 3M+1.55</t>
  </si>
  <si>
    <t xml:space="preserve">у         Неготину       06.12.2017.год. </t>
  </si>
  <si>
    <t>__06.12.2017.год.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</si>
</sst>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[$-409]dddd\,\ mmmm\ dd\,\ yyyy"/>
    <numFmt numFmtId="194" formatCode="mm/yyyy"/>
    <numFmt numFmtId="195" formatCode="yyyy\-mm\-dd"/>
    <numFmt numFmtId="196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192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192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192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192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192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96" fontId="9" fillId="0" borderId="17" xfId="0" applyNumberFormat="1" applyFont="1" applyBorder="1" applyAlignment="1" applyProtection="1">
      <alignment/>
      <protection locked="0"/>
    </xf>
    <xf numFmtId="196" fontId="9" fillId="0" borderId="18" xfId="0" applyNumberFormat="1" applyFont="1" applyBorder="1" applyAlignment="1" applyProtection="1">
      <alignment/>
      <protection locked="0"/>
    </xf>
    <xf numFmtId="196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196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196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194" fontId="6" fillId="0" borderId="10" xfId="0" applyNumberFormat="1" applyFont="1" applyBorder="1" applyAlignment="1" applyProtection="1">
      <alignment horizontal="center"/>
      <protection locked="0"/>
    </xf>
    <xf numFmtId="194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194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tabSelected="1" zoomScale="70" zoomScaleNormal="70" zoomScalePageLayoutView="0" workbookViewId="0" topLeftCell="D1">
      <selection activeCell="E18" sqref="E18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51" t="s">
        <v>0</v>
      </c>
      <c r="B3" s="151"/>
      <c r="C3" s="145" t="s">
        <v>311</v>
      </c>
      <c r="D3" s="146"/>
    </row>
    <row r="4" spans="1:5" s="25" customFormat="1" ht="24" customHeight="1">
      <c r="A4" s="152" t="s">
        <v>1</v>
      </c>
      <c r="B4" s="152"/>
      <c r="C4" s="147" t="s">
        <v>312</v>
      </c>
      <c r="D4" s="148"/>
      <c r="E4" s="55"/>
    </row>
    <row r="5" spans="1:5" s="25" customFormat="1" ht="22.5" customHeight="1">
      <c r="A5" s="152" t="s">
        <v>2</v>
      </c>
      <c r="B5" s="152"/>
      <c r="C5" s="149" t="s">
        <v>318</v>
      </c>
      <c r="D5" s="150"/>
      <c r="E5" s="55"/>
    </row>
    <row r="6" spans="1:5" s="25" customFormat="1" ht="23.25" customHeight="1">
      <c r="A6" s="152" t="s">
        <v>3</v>
      </c>
      <c r="B6" s="152"/>
      <c r="C6" s="149" t="s">
        <v>319</v>
      </c>
      <c r="D6" s="150"/>
      <c r="E6" s="55"/>
    </row>
    <row r="7" spans="1:5" s="25" customFormat="1" ht="22.5" customHeight="1">
      <c r="A7" s="152" t="s">
        <v>4</v>
      </c>
      <c r="B7" s="152"/>
      <c r="C7" s="149" t="s">
        <v>320</v>
      </c>
      <c r="D7" s="150"/>
      <c r="E7" s="55"/>
    </row>
    <row r="8" spans="1:5" s="25" customFormat="1" ht="44.25" customHeight="1">
      <c r="A8" s="137" t="s">
        <v>265</v>
      </c>
      <c r="B8" s="138"/>
      <c r="C8" s="139" t="s">
        <v>313</v>
      </c>
      <c r="D8" s="140"/>
      <c r="E8" s="55"/>
    </row>
    <row r="9" spans="1:5" s="25" customFormat="1" ht="38.25" customHeight="1">
      <c r="A9" s="137" t="s">
        <v>5</v>
      </c>
      <c r="B9" s="138"/>
      <c r="C9" s="141">
        <v>37056</v>
      </c>
      <c r="D9" s="142"/>
      <c r="E9" s="55"/>
    </row>
    <row r="10" spans="1:4" s="25" customFormat="1" ht="57" customHeight="1">
      <c r="A10" s="137" t="s">
        <v>6</v>
      </c>
      <c r="B10" s="138"/>
      <c r="C10" s="143">
        <v>973919822</v>
      </c>
      <c r="D10" s="144"/>
    </row>
    <row r="11" spans="1:20" s="25" customFormat="1" ht="36.75" customHeight="1">
      <c r="A11" s="28"/>
      <c r="B11" s="28"/>
      <c r="C11" s="72"/>
      <c r="D11" s="135" t="s">
        <v>23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33">
      <c r="A16" s="126">
        <v>6</v>
      </c>
      <c r="B16" s="126">
        <v>1</v>
      </c>
      <c r="C16" s="79" t="s">
        <v>321</v>
      </c>
      <c r="D16" s="80" t="s">
        <v>322</v>
      </c>
      <c r="E16" s="127">
        <v>43069</v>
      </c>
      <c r="F16" s="104">
        <v>40924</v>
      </c>
      <c r="G16" s="79" t="s">
        <v>195</v>
      </c>
      <c r="H16" s="81">
        <v>6897562.88</v>
      </c>
      <c r="I16" s="128" t="s">
        <v>35</v>
      </c>
      <c r="J16" s="79"/>
      <c r="K16" s="128" t="s">
        <v>21</v>
      </c>
      <c r="L16" s="90">
        <v>0.5</v>
      </c>
      <c r="M16" s="82"/>
      <c r="N16" s="79" t="s">
        <v>323</v>
      </c>
      <c r="O16" s="86"/>
      <c r="P16" s="128" t="s">
        <v>34</v>
      </c>
      <c r="Q16" s="104">
        <v>41061</v>
      </c>
      <c r="R16" s="104">
        <v>41320</v>
      </c>
      <c r="S16" s="104">
        <v>41320</v>
      </c>
      <c r="T16" s="104">
        <v>43130</v>
      </c>
    </row>
    <row r="17" spans="1:20" ht="16.5">
      <c r="A17" s="126">
        <v>7</v>
      </c>
      <c r="B17" s="126">
        <v>1</v>
      </c>
      <c r="C17" s="79" t="s">
        <v>324</v>
      </c>
      <c r="D17" s="80" t="s">
        <v>325</v>
      </c>
      <c r="E17" s="127">
        <v>43069</v>
      </c>
      <c r="F17" s="104">
        <v>41626</v>
      </c>
      <c r="G17" s="79" t="s">
        <v>249</v>
      </c>
      <c r="H17" s="81">
        <v>385810.59</v>
      </c>
      <c r="I17" s="128" t="s">
        <v>34</v>
      </c>
      <c r="J17" s="128" t="s">
        <v>27</v>
      </c>
      <c r="K17" s="128" t="s">
        <v>19</v>
      </c>
      <c r="L17" s="90">
        <v>0.08</v>
      </c>
      <c r="M17" s="82">
        <v>3.51</v>
      </c>
      <c r="N17" s="79" t="s">
        <v>326</v>
      </c>
      <c r="O17" s="126">
        <v>6</v>
      </c>
      <c r="P17" s="128" t="s">
        <v>27</v>
      </c>
      <c r="Q17" s="104">
        <v>41627</v>
      </c>
      <c r="R17" s="104">
        <v>41837</v>
      </c>
      <c r="S17" s="104">
        <v>41656</v>
      </c>
      <c r="T17" s="104">
        <v>43451</v>
      </c>
    </row>
    <row r="18" spans="1:20" ht="16.5">
      <c r="A18" s="126">
        <v>8</v>
      </c>
      <c r="B18" s="126">
        <v>1</v>
      </c>
      <c r="C18" s="79" t="s">
        <v>327</v>
      </c>
      <c r="D18" s="80" t="s">
        <v>328</v>
      </c>
      <c r="E18" s="129">
        <v>43069</v>
      </c>
      <c r="F18" s="104">
        <v>42978</v>
      </c>
      <c r="G18" s="79" t="s">
        <v>249</v>
      </c>
      <c r="H18" s="81">
        <v>840105.99</v>
      </c>
      <c r="I18" s="128" t="s">
        <v>34</v>
      </c>
      <c r="J18" s="128" t="s">
        <v>27</v>
      </c>
      <c r="K18" s="128" t="s">
        <v>21</v>
      </c>
      <c r="L18" s="90">
        <v>0.05</v>
      </c>
      <c r="M18" s="82">
        <v>1.22</v>
      </c>
      <c r="N18" s="79" t="s">
        <v>329</v>
      </c>
      <c r="O18" s="126">
        <v>6</v>
      </c>
      <c r="P18" s="128" t="s">
        <v>27</v>
      </c>
      <c r="Q18" s="104">
        <v>42993</v>
      </c>
      <c r="R18" s="104">
        <v>43190</v>
      </c>
      <c r="S18" s="104">
        <v>43008</v>
      </c>
      <c r="T18" s="104">
        <v>44804</v>
      </c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A3:B3"/>
    <mergeCell ref="A4:B4"/>
    <mergeCell ref="A5:B5"/>
    <mergeCell ref="A6:B6"/>
    <mergeCell ref="A7:B7"/>
    <mergeCell ref="A9:B9"/>
    <mergeCell ref="A8:B8"/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Q19" sqref="Q19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30">
        <v>6</v>
      </c>
      <c r="B7" s="131">
        <v>6852992.7</v>
      </c>
      <c r="C7" s="131">
        <v>44570.18</v>
      </c>
      <c r="D7" s="131">
        <v>44570.18</v>
      </c>
      <c r="E7" s="131">
        <v>0</v>
      </c>
      <c r="F7" s="131">
        <v>0</v>
      </c>
      <c r="G7" s="131">
        <v>0</v>
      </c>
      <c r="H7" s="131">
        <v>0</v>
      </c>
      <c r="I7" s="131">
        <v>44570.18</v>
      </c>
      <c r="J7" s="131">
        <v>160.73</v>
      </c>
      <c r="K7" s="131">
        <v>0</v>
      </c>
      <c r="L7" s="131">
        <v>0</v>
      </c>
      <c r="M7" s="131">
        <v>0</v>
      </c>
      <c r="N7" s="132">
        <v>9962.8</v>
      </c>
      <c r="O7" s="131">
        <v>310.54</v>
      </c>
      <c r="P7" s="133"/>
    </row>
    <row r="8" spans="1:16" ht="16.5">
      <c r="A8" s="130">
        <v>7</v>
      </c>
      <c r="B8" s="132">
        <v>287196.97</v>
      </c>
      <c r="C8" s="131">
        <v>98613.62</v>
      </c>
      <c r="D8" s="131">
        <v>98613.62</v>
      </c>
      <c r="E8" s="131">
        <v>7455.08</v>
      </c>
      <c r="F8" s="131">
        <v>288.69</v>
      </c>
      <c r="G8" s="131">
        <v>7455.08</v>
      </c>
      <c r="H8" s="131">
        <v>288.69</v>
      </c>
      <c r="I8" s="131">
        <v>91158.54</v>
      </c>
      <c r="J8" s="131">
        <v>1766.38</v>
      </c>
      <c r="K8" s="131">
        <v>0</v>
      </c>
      <c r="L8" s="131">
        <v>0</v>
      </c>
      <c r="M8" s="131">
        <v>0</v>
      </c>
      <c r="N8" s="131">
        <v>7423</v>
      </c>
      <c r="O8" s="131">
        <v>320.77</v>
      </c>
      <c r="P8" s="133"/>
    </row>
    <row r="9" spans="1:16" ht="16.5">
      <c r="A9" s="126">
        <v>8</v>
      </c>
      <c r="B9" s="81">
        <v>0</v>
      </c>
      <c r="C9" s="81">
        <v>840105.99</v>
      </c>
      <c r="D9" s="81">
        <v>840105.99</v>
      </c>
      <c r="E9" s="81">
        <v>0</v>
      </c>
      <c r="F9" s="81">
        <v>870.49</v>
      </c>
      <c r="G9" s="81">
        <v>0</v>
      </c>
      <c r="H9" s="81">
        <v>870.49</v>
      </c>
      <c r="I9" s="81">
        <v>186690.24</v>
      </c>
      <c r="J9" s="81">
        <v>9533.28</v>
      </c>
      <c r="K9" s="81">
        <v>186690.24</v>
      </c>
      <c r="L9" s="81">
        <v>7302.46</v>
      </c>
      <c r="M9" s="81">
        <v>0</v>
      </c>
      <c r="N9" s="81">
        <v>0</v>
      </c>
      <c r="O9" s="81">
        <v>1712.9</v>
      </c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G24" sqref="G24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F25" sqref="F25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E28" sqref="E2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73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D13">
      <selection activeCell="E37" sqref="E37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6.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6.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6.5">
      <c r="A5" s="155" t="s">
        <v>289</v>
      </c>
      <c r="B5" s="155"/>
      <c r="C5" s="157" t="str">
        <f>IF(Krediti!C8&lt;&gt;"",Krediti!C8,"")</f>
        <v>11/2017</v>
      </c>
      <c r="D5" s="157"/>
      <c r="E5" s="109"/>
      <c r="F5" s="75"/>
    </row>
    <row r="9" spans="1:11" ht="1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6</v>
      </c>
      <c r="B13" s="112">
        <f>IF(Krediti!Q16&lt;&gt;"",Krediti!Q16,"")</f>
        <v>41061</v>
      </c>
      <c r="C13" s="112" t="str">
        <f>IF(Krediti!D16&lt;&gt;"",Krediti!D16,"")</f>
        <v>Fond za razvoj Republike Srbije- nastavak izgradnje mreza fekalne kanalizacije</v>
      </c>
      <c r="D13" s="112" t="str">
        <f>IF(Krediti!G16&lt;&gt;"",Krediti!G16,"")</f>
        <v>RSD</v>
      </c>
      <c r="E13" s="113">
        <f>IF(Krediti!H16&lt;&gt;"",Krediti!H16,"")</f>
        <v>6897562.88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6897562.88</v>
      </c>
      <c r="I13" s="113">
        <f>IF('Otplata kredita'!B7&lt;&gt;0,'Otplata kredita'!B7,"")</f>
        <v>6852992.7</v>
      </c>
      <c r="J13" s="113"/>
      <c r="K13" s="113">
        <f>IF(H13-I13&lt;&gt;0,H13-I13,0)</f>
        <v>44570.1799999997</v>
      </c>
    </row>
    <row r="14" spans="1:11" ht="16.5">
      <c r="A14" s="115">
        <f>IF(Krediti!A17&lt;&gt;"",Krediti!A17,"")</f>
        <v>7</v>
      </c>
      <c r="B14" s="112">
        <f>IF(Krediti!Q17&lt;&gt;"",Krediti!Q17,"")</f>
        <v>41627</v>
      </c>
      <c r="C14" s="112" t="str">
        <f>IF(Krediti!D17&lt;&gt;"",Krediti!D17,"")</f>
        <v>Banca Intesa</v>
      </c>
      <c r="D14" s="112" t="str">
        <f>IF(Krediti!G17&lt;&gt;"",Krediti!G17,"")</f>
        <v>EUR</v>
      </c>
      <c r="E14" s="113">
        <f>IF(Krediti!H17&lt;&gt;"",Krediti!H17,"")</f>
        <v>385810.59</v>
      </c>
      <c r="F14" s="112">
        <f>IF(Krediti!M17&lt;&gt;"",Krediti!M17,"")</f>
        <v>3.51</v>
      </c>
      <c r="G14" s="114">
        <f>IF(Krediti!O17&lt;&gt;"",Krediti!O17,"")</f>
        <v>6</v>
      </c>
      <c r="H14" s="113">
        <f>IF('Otplata kredita'!B8+'Otplata kredita'!C8&lt;&gt;0,'Otplata kredita'!B8+'Otplata kredita'!C8,"")</f>
        <v>385810.58999999997</v>
      </c>
      <c r="I14" s="113">
        <f>IF('Otplata kredita'!B8&lt;&gt;0,'Otplata kredita'!B8,"")</f>
        <v>287196.97</v>
      </c>
      <c r="J14" s="113"/>
      <c r="K14" s="113">
        <f>IF(H14-I14&lt;&gt;0,H14-I14,0)</f>
        <v>98613.62</v>
      </c>
    </row>
    <row r="15" spans="1:11" ht="16.5">
      <c r="A15" s="115">
        <f>IF(Krediti!A18&lt;&gt;"",Krediti!A18,"")</f>
        <v>8</v>
      </c>
      <c r="B15" s="112">
        <f>IF(Krediti!Q18&lt;&gt;"",Krediti!Q18,"")</f>
        <v>42993</v>
      </c>
      <c r="C15" s="112" t="str">
        <f>IF(Krediti!D18&lt;&gt;"",Krediti!D18,"")</f>
        <v>Societe generale banka Srbija </v>
      </c>
      <c r="D15" s="112" t="str">
        <f>IF(Krediti!G18&lt;&gt;"",Krediti!G18,"")</f>
        <v>EUR</v>
      </c>
      <c r="E15" s="113">
        <f>IF(Krediti!H18&lt;&gt;"",Krediti!H18,"")</f>
        <v>840105.99</v>
      </c>
      <c r="F15" s="112">
        <f>IF(Krediti!M18&lt;&gt;"",Krediti!M18,"")</f>
        <v>1.22</v>
      </c>
      <c r="G15" s="114">
        <f>IF(Krediti!O18&lt;&gt;"",Krediti!O18,"")</f>
        <v>6</v>
      </c>
      <c r="H15" s="113">
        <f>IF('Otplata kredita'!B9+'Otplata kredita'!C9&lt;&gt;0,'Otplata kredita'!B9+'Otplata kredita'!C9,"")</f>
        <v>840105.99</v>
      </c>
      <c r="I15" s="113">
        <v>0</v>
      </c>
      <c r="J15" s="113"/>
      <c r="K15" s="113">
        <v>840105.99</v>
      </c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330</v>
      </c>
      <c r="C37" t="s">
        <v>331</v>
      </c>
      <c r="G37" t="s">
        <v>303</v>
      </c>
      <c r="J37" t="s">
        <v>304</v>
      </c>
    </row>
  </sheetData>
  <sheetProtection/>
  <mergeCells count="18">
    <mergeCell ref="I9:I11"/>
    <mergeCell ref="D1:I1"/>
    <mergeCell ref="A3:B3"/>
    <mergeCell ref="C3:D3"/>
    <mergeCell ref="A4:B4"/>
    <mergeCell ref="C4:D4"/>
    <mergeCell ref="A5:B5"/>
    <mergeCell ref="C5:D5"/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2017-12-07T06:41:28Z</cp:lastPrinted>
  <dcterms:created xsi:type="dcterms:W3CDTF">2011-06-03T07:08:39Z</dcterms:created>
  <dcterms:modified xsi:type="dcterms:W3CDTF">2017-12-11T13:17:36Z</dcterms:modified>
  <cp:category/>
  <cp:version/>
  <cp:contentType/>
  <cp:contentStatus/>
</cp:coreProperties>
</file>